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Лист1!$11:$13</definedName>
  </definedNames>
  <calcPr calcId="144525"/>
</workbook>
</file>

<file path=xl/calcChain.xml><?xml version="1.0" encoding="utf-8"?>
<calcChain xmlns="http://schemas.openxmlformats.org/spreadsheetml/2006/main">
  <c r="J64" i="1" l="1"/>
  <c r="I64" i="1"/>
  <c r="H64" i="1"/>
  <c r="N61" i="1"/>
  <c r="M60" i="1"/>
  <c r="L60" i="1"/>
  <c r="L59" i="1"/>
  <c r="K60" i="1"/>
  <c r="J60" i="1"/>
  <c r="J59" i="1" s="1"/>
  <c r="I60" i="1"/>
  <c r="H60" i="1"/>
  <c r="H59" i="1"/>
  <c r="G60" i="1"/>
  <c r="F60" i="1"/>
  <c r="N60" i="1" s="1"/>
  <c r="M59" i="1"/>
  <c r="K59" i="1"/>
  <c r="I59" i="1"/>
  <c r="G59" i="1"/>
  <c r="N58" i="1"/>
  <c r="N57" i="1"/>
  <c r="N56" i="1"/>
  <c r="N55" i="1"/>
  <c r="N53" i="1"/>
  <c r="M52" i="1"/>
  <c r="L52" i="1"/>
  <c r="J52" i="1"/>
  <c r="I52" i="1"/>
  <c r="H52" i="1"/>
  <c r="G52" i="1"/>
  <c r="F52" i="1"/>
  <c r="N52" i="1"/>
  <c r="J51" i="1"/>
  <c r="I51" i="1"/>
  <c r="H51" i="1"/>
  <c r="G51" i="1"/>
  <c r="F51" i="1"/>
  <c r="N51" i="1"/>
  <c r="N50" i="1"/>
  <c r="N49" i="1"/>
  <c r="N48" i="1"/>
  <c r="N47" i="1"/>
  <c r="N46" i="1"/>
  <c r="N45" i="1"/>
  <c r="N44" i="1"/>
  <c r="N42" i="1"/>
  <c r="M40" i="1"/>
  <c r="M63" i="1"/>
  <c r="L40" i="1"/>
  <c r="L63" i="1"/>
  <c r="K40" i="1"/>
  <c r="K63" i="1"/>
  <c r="J40" i="1"/>
  <c r="J63" i="1"/>
  <c r="J62" i="1" s="1"/>
  <c r="I40" i="1"/>
  <c r="I63" i="1" s="1"/>
  <c r="I62" i="1" s="1"/>
  <c r="H40" i="1"/>
  <c r="H63" i="1"/>
  <c r="H62" i="1" s="1"/>
  <c r="G40" i="1"/>
  <c r="G63" i="1" s="1"/>
  <c r="F40" i="1"/>
  <c r="F63" i="1" s="1"/>
  <c r="J39" i="1"/>
  <c r="H39" i="1"/>
  <c r="N38" i="1"/>
  <c r="N37" i="1"/>
  <c r="K36" i="1"/>
  <c r="N36" i="1" s="1"/>
  <c r="N35" i="1"/>
  <c r="N34" i="1"/>
  <c r="N33" i="1"/>
  <c r="N32" i="1"/>
  <c r="N31" i="1"/>
  <c r="M31" i="1"/>
  <c r="M41" i="1"/>
  <c r="M64" i="1" s="1"/>
  <c r="M62" i="1" s="1"/>
  <c r="L31" i="1"/>
  <c r="L41" i="1" s="1"/>
  <c r="K31" i="1"/>
  <c r="K41" i="1" s="1"/>
  <c r="J31" i="1"/>
  <c r="I31" i="1"/>
  <c r="H31" i="1"/>
  <c r="G31" i="1"/>
  <c r="G41" i="1" s="1"/>
  <c r="F31" i="1"/>
  <c r="F41" i="1"/>
  <c r="F39" i="1" s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F64" i="1"/>
  <c r="I39" i="1"/>
  <c r="M39" i="1"/>
  <c r="N40" i="1"/>
  <c r="F59" i="1"/>
  <c r="N59" i="1" s="1"/>
  <c r="L39" i="1" l="1"/>
  <c r="L64" i="1"/>
  <c r="L62" i="1" s="1"/>
  <c r="G64" i="1"/>
  <c r="G62" i="1" s="1"/>
  <c r="N41" i="1"/>
  <c r="N64" i="1" s="1"/>
  <c r="G39" i="1"/>
  <c r="N39" i="1" s="1"/>
  <c r="K64" i="1"/>
  <c r="K62" i="1" s="1"/>
  <c r="K39" i="1"/>
  <c r="F62" i="1"/>
  <c r="N63" i="1"/>
  <c r="N62" i="1" l="1"/>
</calcChain>
</file>

<file path=xl/sharedStrings.xml><?xml version="1.0" encoding="utf-8"?>
<sst xmlns="http://schemas.openxmlformats.org/spreadsheetml/2006/main" count="156" uniqueCount="83">
  <si>
    <t>Приложение № 2</t>
  </si>
  <si>
    <t>и природные ресурсы на</t>
  </si>
  <si>
    <t xml:space="preserve">территории муниципального </t>
  </si>
  <si>
    <t>образования "Каменский городской</t>
  </si>
  <si>
    <t>округ" на 2008-2015 годы"</t>
  </si>
  <si>
    <t xml:space="preserve"> "Каменский городской округ" на 2008-2015 годы"</t>
  </si>
  <si>
    <t>№ п/п</t>
  </si>
  <si>
    <t>Наименование мероприятия</t>
  </si>
  <si>
    <t>Срок       выполнения мероприятий</t>
  </si>
  <si>
    <t>Ответственный за исполнение, (соисполнители)</t>
  </si>
  <si>
    <t>Источники финанси рования</t>
  </si>
  <si>
    <t>Объем финансирования, в том числе по годам</t>
  </si>
  <si>
    <t>Всего (тыс.руб)</t>
  </si>
  <si>
    <t>Взаимосвязь с целями и целевыми показателями муниципальной целевой программы (номер пункта цели, номер строки целевого показателя)</t>
  </si>
  <si>
    <t>Раздел 1 Стабилизация  и улучшение экологического состояния территории муниципального образования</t>
  </si>
  <si>
    <t>1.1</t>
  </si>
  <si>
    <t>Оформление пакета документов для лицензирования свалок бытовых отходов на территории городского округа</t>
  </si>
  <si>
    <t>2008-2015 годы</t>
  </si>
  <si>
    <t>Администрация</t>
  </si>
  <si>
    <t>Всего</t>
  </si>
  <si>
    <t>1; 2</t>
  </si>
  <si>
    <t>местный бюджет</t>
  </si>
  <si>
    <t>1.2</t>
  </si>
  <si>
    <t>Разработка "Схемы обращения с твердыми бытовыми отходами  (ТБО) в муниципальном образовании "Каменский городской округ" на данный период времени и на перспективу до 2023 года", по анализу существующего сосотояния санитарной очистки ТБО"Каменский городской округ"</t>
  </si>
  <si>
    <t>2008-2009 годы</t>
  </si>
  <si>
    <t>1.3</t>
  </si>
  <si>
    <t>Проведение государственной экспертизы и санитарно-эпидимиологической экспертизы проекта очистных сооружений в с.Колчедан и других проектов</t>
  </si>
  <si>
    <t>Администрация, МУП "ОКС"</t>
  </si>
  <si>
    <t>1.4</t>
  </si>
  <si>
    <t>Улучшение санитарного состояния населенных пунктов.  Сбор мусора, ликвидация несанкционированных свалок, исполнение решений по суду</t>
  </si>
  <si>
    <t>Сельские администрации</t>
  </si>
  <si>
    <t>1; 4</t>
  </si>
  <si>
    <t>1.5</t>
  </si>
  <si>
    <t>Чистка, дизинфекция колодцев</t>
  </si>
  <si>
    <t>1; 5</t>
  </si>
  <si>
    <t>Проведение конкурсов. Награждение победителей  конкурсов . Проведение семинара  по благоустройству.</t>
  </si>
  <si>
    <t>Администрация, сельские администрации</t>
  </si>
  <si>
    <t>1,2; 3</t>
  </si>
  <si>
    <t>1.6</t>
  </si>
  <si>
    <t xml:space="preserve">Приобретение  и монтаж бактерицидных установок, систем водоочистки на объектах питьевого водоснабжения </t>
  </si>
  <si>
    <t>1; 6</t>
  </si>
  <si>
    <t>1.7</t>
  </si>
  <si>
    <t>Сопровождение Муниципальных экологических программ и проектов. Оформление отчетной документации, приобретение канц. товаров, фото бумаги и др., изготовление стендов. Иследование проб воды из ШПК.Курсы и семинары по экологии приобретение литературы и др.</t>
  </si>
  <si>
    <t>Администрация, Сельские администрации</t>
  </si>
  <si>
    <t>1,2; 1,5</t>
  </si>
  <si>
    <t>1.8</t>
  </si>
  <si>
    <t xml:space="preserve">Обустройство источников нецентрализованного питьевого водоснабжения. </t>
  </si>
  <si>
    <t>1; 1</t>
  </si>
  <si>
    <t>областной бюджет</t>
  </si>
  <si>
    <t>1.9</t>
  </si>
  <si>
    <t>Проведение исследований проб воды в скважинах населённых пунктов Каменского городского округа</t>
  </si>
  <si>
    <t>1.10</t>
  </si>
  <si>
    <t>Устройство нового нецентрализованного источника питьевого водоснабжения</t>
  </si>
  <si>
    <t>2011 год, 2013 год</t>
  </si>
  <si>
    <t>Всего:</t>
  </si>
  <si>
    <t>внебюджетные источники</t>
  </si>
  <si>
    <t>Итого по  1 разделу</t>
  </si>
  <si>
    <t>Раздел 2 Обеспечение рационального использования природных ресурсов</t>
  </si>
  <si>
    <t>2.1</t>
  </si>
  <si>
    <t>Проектирование очистных сооружений в том числе:- инженерные изыскания по объекту "Очистные сооружения в с. Колчедан" - топографическая съемка, проведение санитарно- эпидимиологических экспертиз. Разработка проекта  сооружений  очистных бытовых сточных вод в с. Колчедан МО "Каменский городской округ"</t>
  </si>
  <si>
    <t>2008-2011 годы</t>
  </si>
  <si>
    <t>Администрация, МУП "ОКС", КУМИ</t>
  </si>
  <si>
    <t>2.2</t>
  </si>
  <si>
    <t>Содержание и текущий ремонт гидротехнических сооружений (плотины), оплата страховых взносов, паспортизазия объектов</t>
  </si>
  <si>
    <t>2013-2015 годы</t>
  </si>
  <si>
    <t>Администрация, МУП "ОКС", КУМИ, сельские администрации</t>
  </si>
  <si>
    <t>1; 7</t>
  </si>
  <si>
    <t>2.3</t>
  </si>
  <si>
    <t>Подготовка проектной документации и капитальный  ремонт гидротехнических сооружений</t>
  </si>
  <si>
    <t>Итого по  2 разделу</t>
  </si>
  <si>
    <t>Раздел 3 Экологическое воспитание</t>
  </si>
  <si>
    <t>3.1</t>
  </si>
  <si>
    <t>Экологическое образование и воспитание школьников: слеты, выставки и др. Организация летнего экологического лагеря.Экологические субботники</t>
  </si>
  <si>
    <t>Управление образования</t>
  </si>
  <si>
    <t>2; 0</t>
  </si>
  <si>
    <t>3.2</t>
  </si>
  <si>
    <t>Экологические субботники на особо охраняемых памятниках природы Каменского городского округа</t>
  </si>
  <si>
    <t>Упраление по культуре, спорту и делам молодежи</t>
  </si>
  <si>
    <t>Итого по  3 разделу</t>
  </si>
  <si>
    <t>Всего по мероприятиям</t>
  </si>
  <si>
    <t>к  муниципальной</t>
  </si>
  <si>
    <t xml:space="preserve"> программе "Экология</t>
  </si>
  <si>
    <t xml:space="preserve">Раздел 3. План мероприятий по выполнению  муниципальной программы "ЭКОЛОГИЯ И ПРИРОДНЫЕ РЕСУРСЫ  на территории  муниципального образования «Каменский городской округ» на 2008-2015 годы»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</si>
</sst>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/>
    <xf numFmtId="49" fontId="8" fillId="0" borderId="2" xfId="0" applyNumberFormat="1" applyFont="1" applyBorder="1" applyAlignment="1">
      <alignment vertical="top"/>
    </xf>
    <xf numFmtId="4" fontId="8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3" fontId="9" fillId="0" borderId="1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/>
    </xf>
    <xf numFmtId="43" fontId="8" fillId="0" borderId="1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center" wrapText="1"/>
    </xf>
    <xf numFmtId="43" fontId="8" fillId="0" borderId="2" xfId="0" applyNumberFormat="1" applyFont="1" applyBorder="1" applyAlignment="1">
      <alignment vertical="center" wrapText="1"/>
    </xf>
    <xf numFmtId="43" fontId="10" fillId="0" borderId="2" xfId="0" applyNumberFormat="1" applyFont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top"/>
    </xf>
    <xf numFmtId="49" fontId="8" fillId="0" borderId="0" xfId="0" applyNumberFormat="1" applyFont="1" applyBorder="1" applyAlignment="1">
      <alignment horizontal="center" vertical="top"/>
    </xf>
    <xf numFmtId="49" fontId="8" fillId="0" borderId="6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vertical="center" wrapText="1"/>
    </xf>
    <xf numFmtId="43" fontId="8" fillId="0" borderId="4" xfId="0" applyNumberFormat="1" applyFont="1" applyBorder="1" applyAlignment="1">
      <alignment vertical="center" wrapText="1"/>
    </xf>
    <xf numFmtId="43" fontId="6" fillId="0" borderId="1" xfId="1" applyFont="1" applyBorder="1" applyAlignment="1">
      <alignment horizontal="center" vertical="center" wrapText="1"/>
    </xf>
    <xf numFmtId="0" fontId="2" fillId="0" borderId="1" xfId="0" applyFont="1" applyBorder="1"/>
    <xf numFmtId="43" fontId="9" fillId="0" borderId="1" xfId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/>
    </xf>
    <xf numFmtId="49" fontId="8" fillId="0" borderId="4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abSelected="1" topLeftCell="C1" workbookViewId="0">
      <selection activeCell="E18" sqref="E18"/>
    </sheetView>
  </sheetViews>
  <sheetFormatPr defaultColWidth="8.85546875" defaultRowHeight="15.75" x14ac:dyDescent="0.25"/>
  <cols>
    <col min="1" max="1" width="5.28515625" style="5" customWidth="1"/>
    <col min="2" max="2" width="42" style="5" customWidth="1"/>
    <col min="3" max="3" width="15.5703125" style="5" customWidth="1"/>
    <col min="4" max="4" width="15.85546875" style="5" customWidth="1"/>
    <col min="5" max="5" width="12.85546875" style="5" customWidth="1"/>
    <col min="6" max="6" width="10.7109375" style="5" customWidth="1"/>
    <col min="7" max="7" width="10" style="5" customWidth="1"/>
    <col min="8" max="8" width="11.42578125" style="5" customWidth="1"/>
    <col min="9" max="9" width="10.85546875" style="5" customWidth="1"/>
    <col min="10" max="10" width="11.85546875" style="5" customWidth="1"/>
    <col min="11" max="11" width="10.7109375" style="5" customWidth="1"/>
    <col min="12" max="12" width="10.5703125" style="5" customWidth="1"/>
    <col min="13" max="14" width="11.28515625" style="5" customWidth="1"/>
    <col min="15" max="15" width="24" style="5" customWidth="1"/>
    <col min="16" max="16384" width="8.85546875" style="5"/>
  </cols>
  <sheetData>
    <row r="1" spans="1:15" x14ac:dyDescent="0.25">
      <c r="A1" s="1"/>
      <c r="B1" s="2"/>
      <c r="C1" s="3"/>
      <c r="D1" s="4"/>
      <c r="E1" s="4"/>
      <c r="G1" s="6"/>
      <c r="H1" s="6"/>
      <c r="I1" s="6"/>
      <c r="J1" s="6"/>
      <c r="K1" s="6"/>
      <c r="L1" s="6"/>
      <c r="M1" s="6"/>
      <c r="N1" s="6"/>
      <c r="O1" s="7" t="s">
        <v>0</v>
      </c>
    </row>
    <row r="2" spans="1:15" x14ac:dyDescent="0.25">
      <c r="A2" s="1"/>
      <c r="B2" s="2"/>
      <c r="C2" s="3"/>
      <c r="D2" s="4"/>
      <c r="E2" s="4"/>
      <c r="G2" s="6"/>
      <c r="H2" s="6"/>
      <c r="I2" s="6"/>
      <c r="J2" s="6"/>
      <c r="K2" s="6"/>
      <c r="L2" s="6"/>
      <c r="M2" s="6"/>
      <c r="N2" s="6"/>
      <c r="O2" s="7" t="s">
        <v>80</v>
      </c>
    </row>
    <row r="3" spans="1:15" x14ac:dyDescent="0.25">
      <c r="A3" s="1"/>
      <c r="B3" s="2"/>
      <c r="C3" s="3"/>
      <c r="D3" s="4"/>
      <c r="E3" s="4"/>
      <c r="G3" s="6"/>
      <c r="H3" s="6"/>
      <c r="I3" s="6"/>
      <c r="J3" s="6"/>
      <c r="K3" s="6"/>
      <c r="L3" s="6"/>
      <c r="M3" s="6"/>
      <c r="N3" s="6"/>
      <c r="O3" s="7" t="s">
        <v>81</v>
      </c>
    </row>
    <row r="4" spans="1:15" x14ac:dyDescent="0.25">
      <c r="A4" s="1"/>
      <c r="B4" s="2"/>
      <c r="C4" s="3"/>
      <c r="D4" s="4"/>
      <c r="E4" s="4"/>
      <c r="G4" s="6"/>
      <c r="H4" s="6"/>
      <c r="I4" s="6"/>
      <c r="J4" s="6"/>
      <c r="K4" s="6"/>
      <c r="L4" s="6"/>
      <c r="M4" s="6"/>
      <c r="N4" s="6"/>
      <c r="O4" s="7" t="s">
        <v>1</v>
      </c>
    </row>
    <row r="5" spans="1:15" x14ac:dyDescent="0.25">
      <c r="A5" s="1"/>
      <c r="B5" s="2"/>
      <c r="C5" s="3"/>
      <c r="D5" s="4"/>
      <c r="E5" s="4"/>
      <c r="G5" s="6"/>
      <c r="H5" s="6"/>
      <c r="I5" s="6"/>
      <c r="J5" s="6"/>
      <c r="K5" s="6"/>
      <c r="L5" s="6"/>
      <c r="M5" s="6"/>
      <c r="N5" s="6"/>
      <c r="O5" s="7" t="s">
        <v>2</v>
      </c>
    </row>
    <row r="6" spans="1:15" x14ac:dyDescent="0.25">
      <c r="A6" s="1"/>
      <c r="B6" s="2"/>
      <c r="C6" s="3"/>
      <c r="D6" s="4"/>
      <c r="E6" s="4"/>
      <c r="G6" s="6"/>
      <c r="H6" s="6"/>
      <c r="I6" s="6"/>
      <c r="J6" s="6"/>
      <c r="K6" s="6"/>
      <c r="L6" s="6"/>
      <c r="M6" s="6"/>
      <c r="N6" s="6"/>
      <c r="O6" s="8" t="s">
        <v>3</v>
      </c>
    </row>
    <row r="7" spans="1:15" x14ac:dyDescent="0.25">
      <c r="A7" s="1"/>
      <c r="B7" s="2"/>
      <c r="C7" s="3"/>
      <c r="D7" s="4"/>
      <c r="E7" s="4"/>
      <c r="G7" s="6"/>
      <c r="H7" s="6"/>
      <c r="I7" s="6"/>
      <c r="J7" s="6"/>
      <c r="K7" s="6"/>
      <c r="L7" s="6"/>
      <c r="M7" s="6"/>
      <c r="N7" s="6"/>
      <c r="O7" s="8" t="s">
        <v>4</v>
      </c>
    </row>
    <row r="8" spans="1:15" ht="18.75" x14ac:dyDescent="0.25">
      <c r="A8" s="9"/>
      <c r="B8" s="10"/>
      <c r="C8" s="10"/>
      <c r="D8" s="10"/>
      <c r="E8" s="10"/>
      <c r="F8" s="10"/>
      <c r="G8" s="81"/>
      <c r="H8" s="81"/>
      <c r="I8" s="81"/>
      <c r="J8" s="81"/>
      <c r="K8" s="81"/>
      <c r="L8" s="81"/>
      <c r="M8" s="81"/>
      <c r="N8" s="81"/>
      <c r="O8" s="81"/>
    </row>
    <row r="9" spans="1:15" ht="18.75" x14ac:dyDescent="0.25">
      <c r="A9" s="82" t="s">
        <v>82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</row>
    <row r="10" spans="1:15" ht="18.75" x14ac:dyDescent="0.25">
      <c r="A10" s="11"/>
      <c r="B10" s="83" t="s">
        <v>5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</row>
    <row r="11" spans="1:15" ht="28.5" customHeight="1" x14ac:dyDescent="0.25">
      <c r="A11" s="60" t="s">
        <v>6</v>
      </c>
      <c r="B11" s="60" t="s">
        <v>7</v>
      </c>
      <c r="C11" s="60" t="s">
        <v>8</v>
      </c>
      <c r="D11" s="60" t="s">
        <v>9</v>
      </c>
      <c r="E11" s="60" t="s">
        <v>10</v>
      </c>
      <c r="F11" s="84" t="s">
        <v>11</v>
      </c>
      <c r="G11" s="85"/>
      <c r="H11" s="85"/>
      <c r="I11" s="86"/>
      <c r="J11" s="86"/>
      <c r="K11" s="86"/>
      <c r="L11" s="86"/>
      <c r="M11" s="87"/>
      <c r="N11" s="88" t="s">
        <v>12</v>
      </c>
      <c r="O11" s="60" t="s">
        <v>13</v>
      </c>
    </row>
    <row r="12" spans="1:15" ht="57.75" customHeight="1" x14ac:dyDescent="0.25">
      <c r="A12" s="60"/>
      <c r="B12" s="60"/>
      <c r="C12" s="60"/>
      <c r="D12" s="60"/>
      <c r="E12" s="60"/>
      <c r="F12" s="12">
        <v>2008</v>
      </c>
      <c r="G12" s="12">
        <v>2009</v>
      </c>
      <c r="H12" s="12">
        <v>2010</v>
      </c>
      <c r="I12" s="12">
        <v>2011</v>
      </c>
      <c r="J12" s="12">
        <v>2012</v>
      </c>
      <c r="K12" s="12">
        <v>2013</v>
      </c>
      <c r="L12" s="12">
        <v>2014</v>
      </c>
      <c r="M12" s="12">
        <v>2015</v>
      </c>
      <c r="N12" s="89"/>
      <c r="O12" s="60"/>
    </row>
    <row r="13" spans="1:15" x14ac:dyDescent="0.25">
      <c r="A13" s="13">
        <v>1</v>
      </c>
      <c r="B13" s="14">
        <v>2</v>
      </c>
      <c r="C13" s="14">
        <v>3</v>
      </c>
      <c r="D13" s="14">
        <v>4</v>
      </c>
      <c r="E13" s="13">
        <v>6</v>
      </c>
      <c r="F13" s="14">
        <v>7</v>
      </c>
      <c r="G13" s="14">
        <v>8</v>
      </c>
      <c r="H13" s="14">
        <v>9</v>
      </c>
      <c r="I13" s="14">
        <v>10</v>
      </c>
      <c r="J13" s="14">
        <v>11</v>
      </c>
      <c r="K13" s="14">
        <v>12</v>
      </c>
      <c r="L13" s="14">
        <v>13</v>
      </c>
      <c r="M13" s="14">
        <v>14</v>
      </c>
      <c r="N13" s="14"/>
      <c r="O13" s="15">
        <v>15</v>
      </c>
    </row>
    <row r="14" spans="1:15" ht="18.75" x14ac:dyDescent="0.3">
      <c r="A14" s="16"/>
      <c r="B14" s="90" t="s">
        <v>14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2"/>
    </row>
    <row r="15" spans="1:15" x14ac:dyDescent="0.25">
      <c r="A15" s="17" t="s">
        <v>15</v>
      </c>
      <c r="B15" s="74" t="s">
        <v>16</v>
      </c>
      <c r="C15" s="61" t="s">
        <v>17</v>
      </c>
      <c r="D15" s="67" t="s">
        <v>18</v>
      </c>
      <c r="E15" s="18" t="s">
        <v>19</v>
      </c>
      <c r="F15" s="19">
        <v>100</v>
      </c>
      <c r="G15" s="20">
        <v>158</v>
      </c>
      <c r="H15" s="20">
        <v>0</v>
      </c>
      <c r="I15" s="20">
        <v>0</v>
      </c>
      <c r="J15" s="20">
        <v>0</v>
      </c>
      <c r="K15" s="20">
        <v>539.5</v>
      </c>
      <c r="L15" s="20">
        <v>500</v>
      </c>
      <c r="M15" s="20">
        <v>400</v>
      </c>
      <c r="N15" s="21">
        <f>F15+G15+H15+I15+J15+K15+L15+M15</f>
        <v>1697.5</v>
      </c>
      <c r="O15" s="71" t="s">
        <v>20</v>
      </c>
    </row>
    <row r="16" spans="1:15" ht="23.25" customHeight="1" x14ac:dyDescent="0.25">
      <c r="A16" s="22"/>
      <c r="B16" s="74"/>
      <c r="C16" s="61"/>
      <c r="D16" s="68"/>
      <c r="E16" s="18" t="s">
        <v>21</v>
      </c>
      <c r="F16" s="23">
        <v>100</v>
      </c>
      <c r="G16" s="23">
        <v>158</v>
      </c>
      <c r="H16" s="23">
        <v>0</v>
      </c>
      <c r="I16" s="23">
        <v>0</v>
      </c>
      <c r="J16" s="23">
        <v>0</v>
      </c>
      <c r="K16" s="19">
        <v>539.5</v>
      </c>
      <c r="L16" s="23">
        <v>500</v>
      </c>
      <c r="M16" s="23">
        <v>400</v>
      </c>
      <c r="N16" s="21">
        <f t="shared" ref="N16:N42" si="0">F16+G16+H16+I16+J16+K16+L16+M16</f>
        <v>1697.5</v>
      </c>
      <c r="O16" s="71"/>
    </row>
    <row r="17" spans="1:15" ht="26.25" customHeight="1" x14ac:dyDescent="0.25">
      <c r="A17" s="17" t="s">
        <v>22</v>
      </c>
      <c r="B17" s="74" t="s">
        <v>23</v>
      </c>
      <c r="C17" s="61" t="s">
        <v>24</v>
      </c>
      <c r="D17" s="61" t="s">
        <v>18</v>
      </c>
      <c r="E17" s="18" t="s">
        <v>19</v>
      </c>
      <c r="F17" s="23">
        <v>167</v>
      </c>
      <c r="G17" s="23">
        <v>500</v>
      </c>
      <c r="H17" s="23">
        <v>500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1">
        <f t="shared" si="0"/>
        <v>1167</v>
      </c>
      <c r="O17" s="71" t="s">
        <v>20</v>
      </c>
    </row>
    <row r="18" spans="1:15" ht="63.75" customHeight="1" x14ac:dyDescent="0.25">
      <c r="A18" s="22"/>
      <c r="B18" s="74"/>
      <c r="C18" s="61"/>
      <c r="D18" s="61"/>
      <c r="E18" s="18" t="s">
        <v>21</v>
      </c>
      <c r="F18" s="23">
        <v>167</v>
      </c>
      <c r="G18" s="23">
        <v>500</v>
      </c>
      <c r="H18" s="23">
        <v>500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1">
        <f t="shared" si="0"/>
        <v>1167</v>
      </c>
      <c r="O18" s="71"/>
    </row>
    <row r="19" spans="1:15" x14ac:dyDescent="0.25">
      <c r="A19" s="17" t="s">
        <v>25</v>
      </c>
      <c r="B19" s="74" t="s">
        <v>26</v>
      </c>
      <c r="C19" s="61" t="s">
        <v>17</v>
      </c>
      <c r="D19" s="61" t="s">
        <v>27</v>
      </c>
      <c r="E19" s="14" t="s">
        <v>19</v>
      </c>
      <c r="F19" s="23">
        <v>0</v>
      </c>
      <c r="G19" s="23">
        <v>0</v>
      </c>
      <c r="H19" s="23">
        <v>7.2</v>
      </c>
      <c r="I19" s="23">
        <v>0</v>
      </c>
      <c r="J19" s="23">
        <v>0</v>
      </c>
      <c r="K19" s="23">
        <v>0</v>
      </c>
      <c r="L19" s="23">
        <v>100</v>
      </c>
      <c r="M19" s="23">
        <v>100</v>
      </c>
      <c r="N19" s="21">
        <f t="shared" si="0"/>
        <v>207.2</v>
      </c>
      <c r="O19" s="71" t="s">
        <v>20</v>
      </c>
    </row>
    <row r="20" spans="1:15" ht="40.5" customHeight="1" x14ac:dyDescent="0.25">
      <c r="A20" s="22"/>
      <c r="B20" s="74"/>
      <c r="C20" s="61"/>
      <c r="D20" s="61"/>
      <c r="E20" s="14" t="s">
        <v>21</v>
      </c>
      <c r="F20" s="23">
        <v>0</v>
      </c>
      <c r="G20" s="23">
        <v>0</v>
      </c>
      <c r="H20" s="23">
        <v>7.2</v>
      </c>
      <c r="I20" s="23">
        <v>0</v>
      </c>
      <c r="J20" s="23">
        <v>0</v>
      </c>
      <c r="K20" s="23">
        <v>0</v>
      </c>
      <c r="L20" s="23">
        <v>100</v>
      </c>
      <c r="M20" s="23">
        <v>100</v>
      </c>
      <c r="N20" s="21">
        <f t="shared" si="0"/>
        <v>207.2</v>
      </c>
      <c r="O20" s="71"/>
    </row>
    <row r="21" spans="1:15" ht="27.75" customHeight="1" x14ac:dyDescent="0.25">
      <c r="A21" s="24" t="s">
        <v>28</v>
      </c>
      <c r="B21" s="65" t="s">
        <v>29</v>
      </c>
      <c r="C21" s="61" t="s">
        <v>17</v>
      </c>
      <c r="D21" s="61" t="s">
        <v>30</v>
      </c>
      <c r="E21" s="14" t="s">
        <v>19</v>
      </c>
      <c r="F21" s="23">
        <v>100</v>
      </c>
      <c r="G21" s="23">
        <v>268.3</v>
      </c>
      <c r="H21" s="23">
        <v>364.4</v>
      </c>
      <c r="I21" s="23">
        <v>409.18</v>
      </c>
      <c r="J21" s="23">
        <v>399.6</v>
      </c>
      <c r="K21" s="23">
        <v>1421</v>
      </c>
      <c r="L21" s="23">
        <v>400</v>
      </c>
      <c r="M21" s="23">
        <v>400</v>
      </c>
      <c r="N21" s="21">
        <f t="shared" si="0"/>
        <v>3762.48</v>
      </c>
      <c r="O21" s="71" t="s">
        <v>31</v>
      </c>
    </row>
    <row r="22" spans="1:15" ht="25.5" x14ac:dyDescent="0.25">
      <c r="A22" s="25"/>
      <c r="B22" s="66"/>
      <c r="C22" s="61"/>
      <c r="D22" s="61"/>
      <c r="E22" s="14" t="s">
        <v>21</v>
      </c>
      <c r="F22" s="23">
        <v>100</v>
      </c>
      <c r="G22" s="23">
        <v>268.3</v>
      </c>
      <c r="H22" s="23">
        <v>364.4</v>
      </c>
      <c r="I22" s="23">
        <v>409.18</v>
      </c>
      <c r="J22" s="23">
        <v>399.6</v>
      </c>
      <c r="K22" s="23">
        <v>1421</v>
      </c>
      <c r="L22" s="23">
        <v>400</v>
      </c>
      <c r="M22" s="23">
        <v>400</v>
      </c>
      <c r="N22" s="21">
        <f t="shared" si="0"/>
        <v>3762.48</v>
      </c>
      <c r="O22" s="71"/>
    </row>
    <row r="23" spans="1:15" x14ac:dyDescent="0.25">
      <c r="A23" s="24" t="s">
        <v>32</v>
      </c>
      <c r="B23" s="65" t="s">
        <v>33</v>
      </c>
      <c r="C23" s="61" t="s">
        <v>17</v>
      </c>
      <c r="D23" s="67" t="s">
        <v>30</v>
      </c>
      <c r="E23" s="14" t="s">
        <v>19</v>
      </c>
      <c r="F23" s="23">
        <v>0</v>
      </c>
      <c r="G23" s="23">
        <v>0</v>
      </c>
      <c r="H23" s="23">
        <v>0</v>
      </c>
      <c r="I23" s="23"/>
      <c r="J23" s="23">
        <v>46.78</v>
      </c>
      <c r="K23" s="23">
        <v>164.5</v>
      </c>
      <c r="L23" s="23">
        <v>200</v>
      </c>
      <c r="M23" s="23">
        <v>200</v>
      </c>
      <c r="N23" s="21">
        <f t="shared" si="0"/>
        <v>611.28</v>
      </c>
      <c r="O23" s="71" t="s">
        <v>34</v>
      </c>
    </row>
    <row r="24" spans="1:15" ht="25.5" x14ac:dyDescent="0.25">
      <c r="A24" s="25"/>
      <c r="B24" s="66"/>
      <c r="C24" s="61"/>
      <c r="D24" s="68"/>
      <c r="E24" s="14" t="s">
        <v>21</v>
      </c>
      <c r="F24" s="23">
        <v>0</v>
      </c>
      <c r="G24" s="23">
        <v>0</v>
      </c>
      <c r="H24" s="23">
        <v>0</v>
      </c>
      <c r="I24" s="23"/>
      <c r="J24" s="23">
        <v>46.78</v>
      </c>
      <c r="K24" s="23">
        <v>164.5</v>
      </c>
      <c r="L24" s="23">
        <v>200</v>
      </c>
      <c r="M24" s="23">
        <v>200</v>
      </c>
      <c r="N24" s="21">
        <f t="shared" si="0"/>
        <v>611.28</v>
      </c>
      <c r="O24" s="71"/>
    </row>
    <row r="25" spans="1:15" x14ac:dyDescent="0.25">
      <c r="A25" s="56" t="s">
        <v>32</v>
      </c>
      <c r="B25" s="74" t="s">
        <v>35</v>
      </c>
      <c r="C25" s="61" t="s">
        <v>17</v>
      </c>
      <c r="D25" s="61" t="s">
        <v>36</v>
      </c>
      <c r="E25" s="14" t="s">
        <v>19</v>
      </c>
      <c r="F25" s="23">
        <v>0</v>
      </c>
      <c r="G25" s="23">
        <v>0</v>
      </c>
      <c r="H25" s="23">
        <v>0</v>
      </c>
      <c r="I25" s="23">
        <v>50</v>
      </c>
      <c r="J25" s="23">
        <v>50</v>
      </c>
      <c r="K25" s="23">
        <v>70</v>
      </c>
      <c r="L25" s="23">
        <v>70</v>
      </c>
      <c r="M25" s="23">
        <v>70</v>
      </c>
      <c r="N25" s="21">
        <f>F25+G25+H25+I25+J25+K25+L25+M25</f>
        <v>310</v>
      </c>
      <c r="O25" s="71" t="s">
        <v>37</v>
      </c>
    </row>
    <row r="26" spans="1:15" ht="25.5" x14ac:dyDescent="0.25">
      <c r="A26" s="58"/>
      <c r="B26" s="74"/>
      <c r="C26" s="61"/>
      <c r="D26" s="61"/>
      <c r="E26" s="14" t="s">
        <v>21</v>
      </c>
      <c r="F26" s="23">
        <v>0</v>
      </c>
      <c r="G26" s="23">
        <v>0</v>
      </c>
      <c r="H26" s="23">
        <v>0</v>
      </c>
      <c r="I26" s="23">
        <v>50</v>
      </c>
      <c r="J26" s="23">
        <v>50</v>
      </c>
      <c r="K26" s="23">
        <v>70</v>
      </c>
      <c r="L26" s="23">
        <v>70</v>
      </c>
      <c r="M26" s="23">
        <v>70</v>
      </c>
      <c r="N26" s="21">
        <f t="shared" si="0"/>
        <v>310</v>
      </c>
      <c r="O26" s="71"/>
    </row>
    <row r="27" spans="1:15" x14ac:dyDescent="0.25">
      <c r="A27" s="72" t="s">
        <v>38</v>
      </c>
      <c r="B27" s="74" t="s">
        <v>39</v>
      </c>
      <c r="C27" s="67" t="s">
        <v>17</v>
      </c>
      <c r="D27" s="67" t="s">
        <v>18</v>
      </c>
      <c r="E27" s="18" t="s">
        <v>19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869</v>
      </c>
      <c r="M27" s="23">
        <v>907</v>
      </c>
      <c r="N27" s="21">
        <f t="shared" si="0"/>
        <v>1776</v>
      </c>
      <c r="O27" s="69" t="s">
        <v>40</v>
      </c>
    </row>
    <row r="28" spans="1:15" ht="25.5" x14ac:dyDescent="0.25">
      <c r="A28" s="72"/>
      <c r="B28" s="74"/>
      <c r="C28" s="68"/>
      <c r="D28" s="68"/>
      <c r="E28" s="18" t="s">
        <v>21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869</v>
      </c>
      <c r="M28" s="23">
        <v>907</v>
      </c>
      <c r="N28" s="21">
        <f t="shared" si="0"/>
        <v>1776</v>
      </c>
      <c r="O28" s="70"/>
    </row>
    <row r="29" spans="1:15" ht="39" customHeight="1" x14ac:dyDescent="0.25">
      <c r="A29" s="72" t="s">
        <v>41</v>
      </c>
      <c r="B29" s="74" t="s">
        <v>42</v>
      </c>
      <c r="C29" s="61" t="s">
        <v>17</v>
      </c>
      <c r="D29" s="61" t="s">
        <v>43</v>
      </c>
      <c r="E29" s="26" t="s">
        <v>19</v>
      </c>
      <c r="F29" s="27">
        <v>150</v>
      </c>
      <c r="G29" s="27">
        <v>126.5</v>
      </c>
      <c r="H29" s="27">
        <v>6.7</v>
      </c>
      <c r="I29" s="27">
        <v>60</v>
      </c>
      <c r="J29" s="27">
        <v>13.5</v>
      </c>
      <c r="K29" s="27">
        <v>22</v>
      </c>
      <c r="L29" s="27">
        <v>100</v>
      </c>
      <c r="M29" s="28">
        <v>300</v>
      </c>
      <c r="N29" s="21">
        <f t="shared" si="0"/>
        <v>778.7</v>
      </c>
      <c r="O29" s="29"/>
    </row>
    <row r="30" spans="1:15" ht="44.25" customHeight="1" x14ac:dyDescent="0.25">
      <c r="A30" s="56"/>
      <c r="B30" s="65"/>
      <c r="C30" s="67"/>
      <c r="D30" s="67"/>
      <c r="E30" s="26" t="s">
        <v>21</v>
      </c>
      <c r="F30" s="27">
        <v>150</v>
      </c>
      <c r="G30" s="27">
        <v>126.5</v>
      </c>
      <c r="H30" s="27">
        <v>6.7</v>
      </c>
      <c r="I30" s="27">
        <v>60</v>
      </c>
      <c r="J30" s="27">
        <v>13.5</v>
      </c>
      <c r="K30" s="27">
        <v>22</v>
      </c>
      <c r="L30" s="27">
        <v>100</v>
      </c>
      <c r="M30" s="27">
        <v>300</v>
      </c>
      <c r="N30" s="21">
        <f t="shared" si="0"/>
        <v>778.7</v>
      </c>
      <c r="O30" s="30" t="s">
        <v>44</v>
      </c>
    </row>
    <row r="31" spans="1:15" x14ac:dyDescent="0.25">
      <c r="A31" s="31" t="s">
        <v>45</v>
      </c>
      <c r="B31" s="74" t="s">
        <v>46</v>
      </c>
      <c r="C31" s="78" t="s">
        <v>17</v>
      </c>
      <c r="D31" s="67" t="s">
        <v>43</v>
      </c>
      <c r="E31" s="18" t="s">
        <v>19</v>
      </c>
      <c r="F31" s="23">
        <f>F32+F33</f>
        <v>0</v>
      </c>
      <c r="G31" s="23">
        <f t="shared" ref="G31:N31" si="1">G32+G33</f>
        <v>0</v>
      </c>
      <c r="H31" s="23">
        <f t="shared" si="1"/>
        <v>149.30000000000001</v>
      </c>
      <c r="I31" s="23">
        <f t="shared" si="1"/>
        <v>143</v>
      </c>
      <c r="J31" s="23">
        <f t="shared" si="1"/>
        <v>81.27</v>
      </c>
      <c r="K31" s="23">
        <f t="shared" si="1"/>
        <v>0</v>
      </c>
      <c r="L31" s="23">
        <f t="shared" si="1"/>
        <v>0</v>
      </c>
      <c r="M31" s="23">
        <f t="shared" si="1"/>
        <v>0</v>
      </c>
      <c r="N31" s="21">
        <f t="shared" si="1"/>
        <v>373.57</v>
      </c>
      <c r="O31" s="69" t="s">
        <v>47</v>
      </c>
    </row>
    <row r="32" spans="1:15" ht="25.5" x14ac:dyDescent="0.25">
      <c r="A32" s="32"/>
      <c r="B32" s="74"/>
      <c r="C32" s="79"/>
      <c r="D32" s="75"/>
      <c r="E32" s="18" t="s">
        <v>48</v>
      </c>
      <c r="F32" s="23"/>
      <c r="G32" s="23"/>
      <c r="H32" s="23">
        <v>139</v>
      </c>
      <c r="I32" s="23">
        <v>110</v>
      </c>
      <c r="J32" s="23">
        <v>61.4</v>
      </c>
      <c r="K32" s="23"/>
      <c r="L32" s="23"/>
      <c r="M32" s="23"/>
      <c r="N32" s="21">
        <f>F32+G32+H32+I32+J32+K32+L32+M32</f>
        <v>310.39999999999998</v>
      </c>
      <c r="O32" s="76"/>
    </row>
    <row r="33" spans="1:15" ht="25.5" x14ac:dyDescent="0.25">
      <c r="A33" s="33"/>
      <c r="B33" s="74"/>
      <c r="C33" s="80"/>
      <c r="D33" s="68"/>
      <c r="E33" s="18" t="s">
        <v>21</v>
      </c>
      <c r="F33" s="23"/>
      <c r="G33" s="23"/>
      <c r="H33" s="23">
        <v>10.3</v>
      </c>
      <c r="I33" s="23">
        <v>33</v>
      </c>
      <c r="J33" s="23">
        <v>19.87</v>
      </c>
      <c r="K33" s="23"/>
      <c r="L33" s="23"/>
      <c r="M33" s="23"/>
      <c r="N33" s="21">
        <f>F33+G33+H33+I33+J33+K33+L33+M33</f>
        <v>63.17</v>
      </c>
      <c r="O33" s="70"/>
    </row>
    <row r="34" spans="1:15" x14ac:dyDescent="0.25">
      <c r="A34" s="57" t="s">
        <v>49</v>
      </c>
      <c r="B34" s="73" t="s">
        <v>50</v>
      </c>
      <c r="C34" s="67" t="s">
        <v>17</v>
      </c>
      <c r="D34" s="67" t="s">
        <v>18</v>
      </c>
      <c r="E34" s="18" t="s">
        <v>19</v>
      </c>
      <c r="F34" s="23"/>
      <c r="G34" s="23"/>
      <c r="H34" s="23"/>
      <c r="I34" s="23">
        <v>100</v>
      </c>
      <c r="J34" s="23"/>
      <c r="K34" s="23"/>
      <c r="L34" s="23"/>
      <c r="M34" s="23"/>
      <c r="N34" s="21">
        <f t="shared" si="0"/>
        <v>100</v>
      </c>
      <c r="O34" s="69" t="s">
        <v>40</v>
      </c>
    </row>
    <row r="35" spans="1:15" ht="25.5" x14ac:dyDescent="0.25">
      <c r="A35" s="58"/>
      <c r="B35" s="66"/>
      <c r="C35" s="68"/>
      <c r="D35" s="68"/>
      <c r="E35" s="18" t="s">
        <v>21</v>
      </c>
      <c r="F35" s="23"/>
      <c r="G35" s="23"/>
      <c r="H35" s="23"/>
      <c r="I35" s="23">
        <v>100</v>
      </c>
      <c r="J35" s="23"/>
      <c r="K35" s="23"/>
      <c r="L35" s="23"/>
      <c r="M35" s="23"/>
      <c r="N35" s="21">
        <f t="shared" si="0"/>
        <v>100</v>
      </c>
      <c r="O35" s="70"/>
    </row>
    <row r="36" spans="1:15" x14ac:dyDescent="0.25">
      <c r="A36" s="72" t="s">
        <v>51</v>
      </c>
      <c r="B36" s="65" t="s">
        <v>52</v>
      </c>
      <c r="C36" s="61" t="s">
        <v>53</v>
      </c>
      <c r="D36" s="61" t="s">
        <v>30</v>
      </c>
      <c r="E36" s="18" t="s">
        <v>54</v>
      </c>
      <c r="F36" s="23"/>
      <c r="G36" s="23"/>
      <c r="H36" s="23"/>
      <c r="I36" s="23">
        <v>100</v>
      </c>
      <c r="J36" s="23"/>
      <c r="K36" s="23">
        <f>K37+K38</f>
        <v>23</v>
      </c>
      <c r="L36" s="23"/>
      <c r="M36" s="23"/>
      <c r="N36" s="21">
        <f t="shared" si="0"/>
        <v>123</v>
      </c>
      <c r="O36" s="69" t="s">
        <v>47</v>
      </c>
    </row>
    <row r="37" spans="1:15" ht="25.5" x14ac:dyDescent="0.25">
      <c r="A37" s="72"/>
      <c r="B37" s="73"/>
      <c r="C37" s="61"/>
      <c r="D37" s="61"/>
      <c r="E37" s="18" t="s">
        <v>21</v>
      </c>
      <c r="F37" s="23"/>
      <c r="G37" s="23"/>
      <c r="H37" s="23"/>
      <c r="I37" s="23">
        <v>100</v>
      </c>
      <c r="J37" s="23"/>
      <c r="K37" s="23">
        <v>23</v>
      </c>
      <c r="L37" s="23"/>
      <c r="M37" s="23"/>
      <c r="N37" s="21">
        <f t="shared" si="0"/>
        <v>123</v>
      </c>
      <c r="O37" s="76"/>
    </row>
    <row r="38" spans="1:15" ht="25.5" x14ac:dyDescent="0.25">
      <c r="A38" s="72"/>
      <c r="B38" s="66"/>
      <c r="C38" s="61"/>
      <c r="D38" s="61"/>
      <c r="E38" s="18" t="s">
        <v>55</v>
      </c>
      <c r="F38" s="23"/>
      <c r="G38" s="23"/>
      <c r="H38" s="23"/>
      <c r="I38" s="23"/>
      <c r="J38" s="23"/>
      <c r="K38" s="23"/>
      <c r="L38" s="23"/>
      <c r="M38" s="23"/>
      <c r="N38" s="21">
        <f t="shared" si="0"/>
        <v>0</v>
      </c>
      <c r="O38" s="70"/>
    </row>
    <row r="39" spans="1:15" x14ac:dyDescent="0.25">
      <c r="A39" s="72"/>
      <c r="B39" s="59" t="s">
        <v>56</v>
      </c>
      <c r="C39" s="60" t="s">
        <v>17</v>
      </c>
      <c r="D39" s="61"/>
      <c r="E39" s="34" t="s">
        <v>54</v>
      </c>
      <c r="F39" s="35">
        <f>F40+F42+F41</f>
        <v>517</v>
      </c>
      <c r="G39" s="35">
        <f t="shared" ref="G39:M39" si="2">G40+G42+G41</f>
        <v>1052.8</v>
      </c>
      <c r="H39" s="35">
        <f t="shared" si="2"/>
        <v>1027.5999999999999</v>
      </c>
      <c r="I39" s="35">
        <f t="shared" si="2"/>
        <v>862.18000000000006</v>
      </c>
      <c r="J39" s="35">
        <f t="shared" si="2"/>
        <v>591.15</v>
      </c>
      <c r="K39" s="35">
        <f t="shared" si="2"/>
        <v>2240</v>
      </c>
      <c r="L39" s="35">
        <f t="shared" si="2"/>
        <v>2239</v>
      </c>
      <c r="M39" s="35">
        <f t="shared" si="2"/>
        <v>2377</v>
      </c>
      <c r="N39" s="21">
        <f t="shared" si="0"/>
        <v>10906.73</v>
      </c>
      <c r="O39" s="77"/>
    </row>
    <row r="40" spans="1:15" ht="25.5" x14ac:dyDescent="0.25">
      <c r="A40" s="72"/>
      <c r="B40" s="60"/>
      <c r="C40" s="60"/>
      <c r="D40" s="61"/>
      <c r="E40" s="34" t="s">
        <v>21</v>
      </c>
      <c r="F40" s="35">
        <f>F16+F18+F20+F22+F24+F26+F28+F30+F33+F35+F37</f>
        <v>517</v>
      </c>
      <c r="G40" s="35">
        <f t="shared" ref="G40:M40" si="3">G16+G18+G20+G22+G24+G26+G28+G30+G33+G35+G37</f>
        <v>1052.8</v>
      </c>
      <c r="H40" s="35">
        <f t="shared" si="3"/>
        <v>888.59999999999991</v>
      </c>
      <c r="I40" s="35">
        <f t="shared" si="3"/>
        <v>752.18000000000006</v>
      </c>
      <c r="J40" s="35">
        <f t="shared" si="3"/>
        <v>529.75</v>
      </c>
      <c r="K40" s="35">
        <f t="shared" si="3"/>
        <v>2240</v>
      </c>
      <c r="L40" s="35">
        <f t="shared" si="3"/>
        <v>2239</v>
      </c>
      <c r="M40" s="35">
        <f t="shared" si="3"/>
        <v>2377</v>
      </c>
      <c r="N40" s="21">
        <f t="shared" si="0"/>
        <v>10596.33</v>
      </c>
      <c r="O40" s="77"/>
    </row>
    <row r="41" spans="1:15" ht="25.5" x14ac:dyDescent="0.25">
      <c r="A41" s="72"/>
      <c r="B41" s="60"/>
      <c r="C41" s="60"/>
      <c r="D41" s="61"/>
      <c r="E41" s="34" t="s">
        <v>48</v>
      </c>
      <c r="F41" s="35">
        <f>F31</f>
        <v>0</v>
      </c>
      <c r="G41" s="35">
        <f t="shared" ref="G41:M41" si="4">G31</f>
        <v>0</v>
      </c>
      <c r="H41" s="35">
        <v>139</v>
      </c>
      <c r="I41" s="35">
        <v>110</v>
      </c>
      <c r="J41" s="35">
        <v>61.4</v>
      </c>
      <c r="K41" s="35">
        <f t="shared" si="4"/>
        <v>0</v>
      </c>
      <c r="L41" s="35">
        <f t="shared" si="4"/>
        <v>0</v>
      </c>
      <c r="M41" s="35">
        <f t="shared" si="4"/>
        <v>0</v>
      </c>
      <c r="N41" s="21">
        <f t="shared" si="0"/>
        <v>310.39999999999998</v>
      </c>
      <c r="O41" s="77"/>
    </row>
    <row r="42" spans="1:15" ht="25.5" x14ac:dyDescent="0.25">
      <c r="A42" s="72"/>
      <c r="B42" s="60"/>
      <c r="C42" s="60"/>
      <c r="D42" s="61"/>
      <c r="E42" s="34" t="s">
        <v>55</v>
      </c>
      <c r="F42" s="35"/>
      <c r="G42" s="35"/>
      <c r="H42" s="35"/>
      <c r="I42" s="35"/>
      <c r="J42" s="35"/>
      <c r="K42" s="35"/>
      <c r="L42" s="35"/>
      <c r="M42" s="35"/>
      <c r="N42" s="21">
        <f t="shared" si="0"/>
        <v>0</v>
      </c>
      <c r="O42" s="77"/>
    </row>
    <row r="43" spans="1:15" x14ac:dyDescent="0.25">
      <c r="A43" s="62" t="s">
        <v>57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4"/>
    </row>
    <row r="44" spans="1:15" ht="49.5" customHeight="1" x14ac:dyDescent="0.25">
      <c r="A44" s="56" t="s">
        <v>58</v>
      </c>
      <c r="B44" s="65" t="s">
        <v>59</v>
      </c>
      <c r="C44" s="67" t="s">
        <v>60</v>
      </c>
      <c r="D44" s="67" t="s">
        <v>61</v>
      </c>
      <c r="E44" s="18" t="s">
        <v>54</v>
      </c>
      <c r="F44" s="23">
        <v>1003</v>
      </c>
      <c r="G44" s="23">
        <v>874.2</v>
      </c>
      <c r="H44" s="23">
        <v>0</v>
      </c>
      <c r="I44" s="23">
        <v>698.2</v>
      </c>
      <c r="J44" s="23"/>
      <c r="K44" s="23"/>
      <c r="L44" s="23"/>
      <c r="M44" s="23"/>
      <c r="N44" s="21">
        <f>SUM(F44:M44)</f>
        <v>2575.4</v>
      </c>
      <c r="O44" s="69" t="s">
        <v>20</v>
      </c>
    </row>
    <row r="45" spans="1:15" ht="60" customHeight="1" x14ac:dyDescent="0.25">
      <c r="A45" s="58"/>
      <c r="B45" s="66"/>
      <c r="C45" s="68"/>
      <c r="D45" s="68"/>
      <c r="E45" s="18" t="s">
        <v>21</v>
      </c>
      <c r="F45" s="23">
        <v>1003</v>
      </c>
      <c r="G45" s="23">
        <v>874.2</v>
      </c>
      <c r="H45" s="23">
        <v>0</v>
      </c>
      <c r="I45" s="23">
        <v>698.2</v>
      </c>
      <c r="J45" s="23"/>
      <c r="K45" s="23"/>
      <c r="L45" s="23"/>
      <c r="M45" s="23"/>
      <c r="N45" s="21">
        <f t="shared" ref="N45:N53" si="5">SUM(F45:M45)</f>
        <v>2575.4</v>
      </c>
      <c r="O45" s="70"/>
    </row>
    <row r="46" spans="1:15" ht="25.5" customHeight="1" x14ac:dyDescent="0.25">
      <c r="A46" s="56" t="s">
        <v>62</v>
      </c>
      <c r="B46" s="65" t="s">
        <v>63</v>
      </c>
      <c r="C46" s="67" t="s">
        <v>64</v>
      </c>
      <c r="D46" s="67" t="s">
        <v>65</v>
      </c>
      <c r="E46" s="18" t="s">
        <v>54</v>
      </c>
      <c r="F46" s="23"/>
      <c r="G46" s="23"/>
      <c r="H46" s="23"/>
      <c r="I46" s="23"/>
      <c r="J46" s="23"/>
      <c r="K46" s="23">
        <v>0</v>
      </c>
      <c r="L46" s="23"/>
      <c r="M46" s="23"/>
      <c r="N46" s="21">
        <f t="shared" si="5"/>
        <v>0</v>
      </c>
      <c r="O46" s="69" t="s">
        <v>66</v>
      </c>
    </row>
    <row r="47" spans="1:15" ht="41.25" customHeight="1" x14ac:dyDescent="0.25">
      <c r="A47" s="58"/>
      <c r="B47" s="66"/>
      <c r="C47" s="68"/>
      <c r="D47" s="68"/>
      <c r="E47" s="18" t="s">
        <v>21</v>
      </c>
      <c r="F47" s="23"/>
      <c r="G47" s="23"/>
      <c r="H47" s="23"/>
      <c r="I47" s="23"/>
      <c r="J47" s="23"/>
      <c r="K47" s="23">
        <v>0</v>
      </c>
      <c r="L47" s="23"/>
      <c r="M47" s="23"/>
      <c r="N47" s="21">
        <f t="shared" si="5"/>
        <v>0</v>
      </c>
      <c r="O47" s="70"/>
    </row>
    <row r="48" spans="1:15" x14ac:dyDescent="0.25">
      <c r="A48" s="56" t="s">
        <v>67</v>
      </c>
      <c r="B48" s="65" t="s">
        <v>68</v>
      </c>
      <c r="C48" s="67"/>
      <c r="D48" s="67" t="s">
        <v>65</v>
      </c>
      <c r="E48" s="18" t="s">
        <v>54</v>
      </c>
      <c r="F48" s="23"/>
      <c r="G48" s="23"/>
      <c r="H48" s="23"/>
      <c r="I48" s="23"/>
      <c r="J48" s="23"/>
      <c r="K48" s="23"/>
      <c r="L48" s="23">
        <v>6300</v>
      </c>
      <c r="M48" s="23">
        <v>8400</v>
      </c>
      <c r="N48" s="21">
        <f t="shared" si="5"/>
        <v>14700</v>
      </c>
      <c r="O48" s="69" t="s">
        <v>66</v>
      </c>
    </row>
    <row r="49" spans="1:15" ht="25.5" x14ac:dyDescent="0.25">
      <c r="A49" s="57"/>
      <c r="B49" s="73"/>
      <c r="C49" s="75"/>
      <c r="D49" s="75"/>
      <c r="E49" s="18" t="s">
        <v>21</v>
      </c>
      <c r="F49" s="23"/>
      <c r="G49" s="23"/>
      <c r="H49" s="23"/>
      <c r="I49" s="23"/>
      <c r="J49" s="23"/>
      <c r="K49" s="23"/>
      <c r="L49" s="23">
        <v>0</v>
      </c>
      <c r="M49" s="23">
        <v>0</v>
      </c>
      <c r="N49" s="21">
        <f t="shared" si="5"/>
        <v>0</v>
      </c>
      <c r="O49" s="76"/>
    </row>
    <row r="50" spans="1:15" ht="25.5" x14ac:dyDescent="0.25">
      <c r="A50" s="58"/>
      <c r="B50" s="66"/>
      <c r="C50" s="68"/>
      <c r="D50" s="68"/>
      <c r="E50" s="18" t="s">
        <v>48</v>
      </c>
      <c r="F50" s="23"/>
      <c r="G50" s="23"/>
      <c r="H50" s="23"/>
      <c r="I50" s="23"/>
      <c r="J50" s="23"/>
      <c r="K50" s="23"/>
      <c r="L50" s="23">
        <v>6300</v>
      </c>
      <c r="M50" s="23">
        <v>8400</v>
      </c>
      <c r="N50" s="21">
        <f t="shared" si="5"/>
        <v>14700</v>
      </c>
      <c r="O50" s="70"/>
    </row>
    <row r="51" spans="1:15" x14ac:dyDescent="0.25">
      <c r="A51" s="56"/>
      <c r="B51" s="59" t="s">
        <v>69</v>
      </c>
      <c r="C51" s="60" t="s">
        <v>17</v>
      </c>
      <c r="D51" s="61"/>
      <c r="E51" s="34" t="s">
        <v>54</v>
      </c>
      <c r="F51" s="35">
        <f>F52</f>
        <v>1003</v>
      </c>
      <c r="G51" s="35">
        <f>G52</f>
        <v>874.2</v>
      </c>
      <c r="H51" s="35">
        <f>H52</f>
        <v>0</v>
      </c>
      <c r="I51" s="35">
        <f>I52</f>
        <v>698.2</v>
      </c>
      <c r="J51" s="23">
        <f>J52</f>
        <v>0</v>
      </c>
      <c r="K51" s="35">
        <v>0</v>
      </c>
      <c r="L51" s="35">
        <v>6300</v>
      </c>
      <c r="M51" s="35">
        <v>8400</v>
      </c>
      <c r="N51" s="21">
        <f t="shared" si="5"/>
        <v>17275.400000000001</v>
      </c>
      <c r="O51" s="71"/>
    </row>
    <row r="52" spans="1:15" ht="25.5" x14ac:dyDescent="0.25">
      <c r="A52" s="57"/>
      <c r="B52" s="60"/>
      <c r="C52" s="60"/>
      <c r="D52" s="61"/>
      <c r="E52" s="34" t="s">
        <v>21</v>
      </c>
      <c r="F52" s="35">
        <f>F45</f>
        <v>1003</v>
      </c>
      <c r="G52" s="35">
        <f t="shared" ref="G52:M52" si="6">G45</f>
        <v>874.2</v>
      </c>
      <c r="H52" s="35">
        <f t="shared" si="6"/>
        <v>0</v>
      </c>
      <c r="I52" s="35">
        <f t="shared" si="6"/>
        <v>698.2</v>
      </c>
      <c r="J52" s="23">
        <f t="shared" si="6"/>
        <v>0</v>
      </c>
      <c r="K52" s="35">
        <v>0</v>
      </c>
      <c r="L52" s="35">
        <f t="shared" si="6"/>
        <v>0</v>
      </c>
      <c r="M52" s="35">
        <f t="shared" si="6"/>
        <v>0</v>
      </c>
      <c r="N52" s="21">
        <f t="shared" si="5"/>
        <v>2575.4</v>
      </c>
      <c r="O52" s="71"/>
    </row>
    <row r="53" spans="1:15" ht="25.5" x14ac:dyDescent="0.25">
      <c r="A53" s="58"/>
      <c r="B53" s="60"/>
      <c r="C53" s="60"/>
      <c r="D53" s="61"/>
      <c r="E53" s="34" t="s">
        <v>48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35">
        <v>6300</v>
      </c>
      <c r="M53" s="35">
        <v>8400</v>
      </c>
      <c r="N53" s="21">
        <f t="shared" si="5"/>
        <v>14700</v>
      </c>
      <c r="O53" s="71"/>
    </row>
    <row r="54" spans="1:15" x14ac:dyDescent="0.25">
      <c r="A54" s="62" t="s">
        <v>70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4"/>
    </row>
    <row r="55" spans="1:15" ht="33" customHeight="1" x14ac:dyDescent="0.25">
      <c r="A55" s="72" t="s">
        <v>71</v>
      </c>
      <c r="B55" s="65" t="s">
        <v>72</v>
      </c>
      <c r="C55" s="61" t="s">
        <v>17</v>
      </c>
      <c r="D55" s="61" t="s">
        <v>73</v>
      </c>
      <c r="E55" s="18" t="s">
        <v>54</v>
      </c>
      <c r="F55" s="23">
        <v>100</v>
      </c>
      <c r="G55" s="23">
        <v>40</v>
      </c>
      <c r="H55" s="23">
        <v>20</v>
      </c>
      <c r="I55" s="23">
        <v>30</v>
      </c>
      <c r="J55" s="23">
        <v>90</v>
      </c>
      <c r="K55" s="23">
        <v>40</v>
      </c>
      <c r="L55" s="23">
        <v>40</v>
      </c>
      <c r="M55" s="23">
        <v>40</v>
      </c>
      <c r="N55" s="21">
        <f>SUM(F55:M55)</f>
        <v>400</v>
      </c>
      <c r="O55" s="69" t="s">
        <v>74</v>
      </c>
    </row>
    <row r="56" spans="1:15" ht="25.5" x14ac:dyDescent="0.25">
      <c r="A56" s="72"/>
      <c r="B56" s="73"/>
      <c r="C56" s="61"/>
      <c r="D56" s="61"/>
      <c r="E56" s="18" t="s">
        <v>21</v>
      </c>
      <c r="F56" s="23">
        <v>100</v>
      </c>
      <c r="G56" s="23">
        <v>40</v>
      </c>
      <c r="H56" s="23">
        <v>20</v>
      </c>
      <c r="I56" s="36">
        <v>30</v>
      </c>
      <c r="J56" s="36">
        <v>90</v>
      </c>
      <c r="K56" s="36">
        <v>40</v>
      </c>
      <c r="L56" s="36">
        <v>40</v>
      </c>
      <c r="M56" s="36">
        <v>40</v>
      </c>
      <c r="N56" s="21">
        <f t="shared" ref="N56:N63" si="7">SUM(F56:M56)</f>
        <v>400</v>
      </c>
      <c r="O56" s="70"/>
    </row>
    <row r="57" spans="1:15" x14ac:dyDescent="0.25">
      <c r="A57" s="72" t="s">
        <v>75</v>
      </c>
      <c r="B57" s="74" t="s">
        <v>76</v>
      </c>
      <c r="C57" s="61" t="s">
        <v>17</v>
      </c>
      <c r="D57" s="61" t="s">
        <v>77</v>
      </c>
      <c r="E57" s="18" t="s">
        <v>19</v>
      </c>
      <c r="F57" s="23">
        <v>0</v>
      </c>
      <c r="G57" s="23">
        <v>10</v>
      </c>
      <c r="H57" s="23">
        <v>25</v>
      </c>
      <c r="I57" s="23">
        <v>25</v>
      </c>
      <c r="J57" s="23">
        <v>25</v>
      </c>
      <c r="K57" s="23">
        <v>30</v>
      </c>
      <c r="L57" s="23">
        <v>30</v>
      </c>
      <c r="M57" s="23">
        <v>30</v>
      </c>
      <c r="N57" s="21">
        <f t="shared" si="7"/>
        <v>175</v>
      </c>
      <c r="O57" s="71" t="s">
        <v>74</v>
      </c>
    </row>
    <row r="58" spans="1:15" ht="25.5" x14ac:dyDescent="0.25">
      <c r="A58" s="72"/>
      <c r="B58" s="74"/>
      <c r="C58" s="61"/>
      <c r="D58" s="61"/>
      <c r="E58" s="18" t="s">
        <v>21</v>
      </c>
      <c r="F58" s="23">
        <v>0</v>
      </c>
      <c r="G58" s="23">
        <v>10</v>
      </c>
      <c r="H58" s="23">
        <v>25</v>
      </c>
      <c r="I58" s="23">
        <v>25</v>
      </c>
      <c r="J58" s="23">
        <v>25</v>
      </c>
      <c r="K58" s="23">
        <v>30</v>
      </c>
      <c r="L58" s="23">
        <v>30</v>
      </c>
      <c r="M58" s="23">
        <v>30</v>
      </c>
      <c r="N58" s="21">
        <f t="shared" si="7"/>
        <v>175</v>
      </c>
      <c r="O58" s="71"/>
    </row>
    <row r="59" spans="1:15" x14ac:dyDescent="0.25">
      <c r="A59" s="56"/>
      <c r="B59" s="59" t="s">
        <v>78</v>
      </c>
      <c r="C59" s="60" t="s">
        <v>17</v>
      </c>
      <c r="D59" s="61"/>
      <c r="E59" s="34" t="s">
        <v>54</v>
      </c>
      <c r="F59" s="35">
        <f>F60+F61</f>
        <v>100</v>
      </c>
      <c r="G59" s="35">
        <f t="shared" ref="G59:M59" si="8">G60+G61</f>
        <v>50</v>
      </c>
      <c r="H59" s="35">
        <f t="shared" si="8"/>
        <v>45</v>
      </c>
      <c r="I59" s="35">
        <f t="shared" si="8"/>
        <v>55</v>
      </c>
      <c r="J59" s="35">
        <f t="shared" si="8"/>
        <v>115</v>
      </c>
      <c r="K59" s="35">
        <f t="shared" si="8"/>
        <v>70</v>
      </c>
      <c r="L59" s="35">
        <f t="shared" si="8"/>
        <v>70</v>
      </c>
      <c r="M59" s="35">
        <f t="shared" si="8"/>
        <v>70</v>
      </c>
      <c r="N59" s="21">
        <f t="shared" si="7"/>
        <v>575</v>
      </c>
      <c r="O59" s="41"/>
    </row>
    <row r="60" spans="1:15" ht="25.5" x14ac:dyDescent="0.25">
      <c r="A60" s="57"/>
      <c r="B60" s="60"/>
      <c r="C60" s="60"/>
      <c r="D60" s="61"/>
      <c r="E60" s="34" t="s">
        <v>21</v>
      </c>
      <c r="F60" s="35">
        <f>F56+F58</f>
        <v>100</v>
      </c>
      <c r="G60" s="35">
        <f t="shared" ref="G60:M60" si="9">G56+G58</f>
        <v>50</v>
      </c>
      <c r="H60" s="35">
        <f t="shared" si="9"/>
        <v>45</v>
      </c>
      <c r="I60" s="35">
        <f t="shared" si="9"/>
        <v>55</v>
      </c>
      <c r="J60" s="35">
        <f t="shared" si="9"/>
        <v>115</v>
      </c>
      <c r="K60" s="35">
        <f t="shared" si="9"/>
        <v>70</v>
      </c>
      <c r="L60" s="35">
        <f t="shared" si="9"/>
        <v>70</v>
      </c>
      <c r="M60" s="35">
        <f t="shared" si="9"/>
        <v>70</v>
      </c>
      <c r="N60" s="21">
        <f t="shared" si="7"/>
        <v>575</v>
      </c>
      <c r="O60" s="42"/>
    </row>
    <row r="61" spans="1:15" ht="25.5" x14ac:dyDescent="0.25">
      <c r="A61" s="58"/>
      <c r="B61" s="60"/>
      <c r="C61" s="60"/>
      <c r="D61" s="61"/>
      <c r="E61" s="34" t="s">
        <v>48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1">
        <f t="shared" si="7"/>
        <v>0</v>
      </c>
      <c r="O61" s="43"/>
    </row>
    <row r="62" spans="1:15" x14ac:dyDescent="0.25">
      <c r="A62" s="44"/>
      <c r="B62" s="47" t="s">
        <v>79</v>
      </c>
      <c r="C62" s="50" t="s">
        <v>17</v>
      </c>
      <c r="D62" s="53"/>
      <c r="E62" s="12" t="s">
        <v>54</v>
      </c>
      <c r="F62" s="37">
        <f>F63+F64+F65</f>
        <v>1620</v>
      </c>
      <c r="G62" s="37">
        <f t="shared" ref="G62:M62" si="10">G63+G64+G65</f>
        <v>1977</v>
      </c>
      <c r="H62" s="37">
        <f t="shared" si="10"/>
        <v>1072.5999999999999</v>
      </c>
      <c r="I62" s="37">
        <f t="shared" si="10"/>
        <v>1615.38</v>
      </c>
      <c r="J62" s="37">
        <f t="shared" si="10"/>
        <v>706.15</v>
      </c>
      <c r="K62" s="37">
        <f t="shared" si="10"/>
        <v>2310</v>
      </c>
      <c r="L62" s="37">
        <f t="shared" si="10"/>
        <v>8609</v>
      </c>
      <c r="M62" s="37">
        <f t="shared" si="10"/>
        <v>10847</v>
      </c>
      <c r="N62" s="21">
        <f t="shared" si="7"/>
        <v>28757.13</v>
      </c>
      <c r="O62" s="38"/>
    </row>
    <row r="63" spans="1:15" ht="25.5" x14ac:dyDescent="0.25">
      <c r="A63" s="45"/>
      <c r="B63" s="48"/>
      <c r="C63" s="51"/>
      <c r="D63" s="54"/>
      <c r="E63" s="12" t="s">
        <v>21</v>
      </c>
      <c r="F63" s="37">
        <f t="shared" ref="F63:N64" si="11">F40+F52+F60</f>
        <v>1620</v>
      </c>
      <c r="G63" s="37">
        <f t="shared" si="11"/>
        <v>1977</v>
      </c>
      <c r="H63" s="37">
        <f t="shared" si="11"/>
        <v>933.59999999999991</v>
      </c>
      <c r="I63" s="37">
        <f t="shared" si="11"/>
        <v>1505.38</v>
      </c>
      <c r="J63" s="37">
        <f t="shared" si="11"/>
        <v>644.75</v>
      </c>
      <c r="K63" s="37">
        <f t="shared" si="11"/>
        <v>2310</v>
      </c>
      <c r="L63" s="37">
        <f t="shared" si="11"/>
        <v>2309</v>
      </c>
      <c r="M63" s="37">
        <f t="shared" si="11"/>
        <v>2447</v>
      </c>
      <c r="N63" s="21">
        <f t="shared" si="7"/>
        <v>13746.73</v>
      </c>
      <c r="O63" s="38"/>
    </row>
    <row r="64" spans="1:15" ht="25.5" x14ac:dyDescent="0.25">
      <c r="A64" s="45"/>
      <c r="B64" s="48"/>
      <c r="C64" s="51"/>
      <c r="D64" s="54"/>
      <c r="E64" s="12" t="s">
        <v>48</v>
      </c>
      <c r="F64" s="37">
        <f>F41+F53+F61</f>
        <v>0</v>
      </c>
      <c r="G64" s="37">
        <f t="shared" si="11"/>
        <v>0</v>
      </c>
      <c r="H64" s="37">
        <f t="shared" si="11"/>
        <v>139</v>
      </c>
      <c r="I64" s="37">
        <f t="shared" si="11"/>
        <v>110</v>
      </c>
      <c r="J64" s="37">
        <f t="shared" si="11"/>
        <v>61.4</v>
      </c>
      <c r="K64" s="37">
        <f t="shared" si="11"/>
        <v>0</v>
      </c>
      <c r="L64" s="37">
        <f t="shared" si="11"/>
        <v>6300</v>
      </c>
      <c r="M64" s="37">
        <f t="shared" si="11"/>
        <v>8400</v>
      </c>
      <c r="N64" s="39">
        <f t="shared" si="11"/>
        <v>15010.4</v>
      </c>
      <c r="O64" s="38"/>
    </row>
    <row r="65" spans="1:15" ht="25.5" x14ac:dyDescent="0.25">
      <c r="A65" s="46"/>
      <c r="B65" s="49"/>
      <c r="C65" s="52"/>
      <c r="D65" s="55"/>
      <c r="E65" s="12" t="s">
        <v>55</v>
      </c>
      <c r="F65" s="40"/>
      <c r="G65" s="40"/>
      <c r="H65" s="40"/>
      <c r="I65" s="40"/>
      <c r="J65" s="40"/>
      <c r="K65" s="40"/>
      <c r="L65" s="40"/>
      <c r="M65" s="40"/>
      <c r="N65" s="40"/>
      <c r="O65" s="38"/>
    </row>
  </sheetData>
  <mergeCells count="106">
    <mergeCell ref="B14:O14"/>
    <mergeCell ref="B15:B16"/>
    <mergeCell ref="C15:C16"/>
    <mergeCell ref="D15:D16"/>
    <mergeCell ref="O15:O16"/>
    <mergeCell ref="G8:O8"/>
    <mergeCell ref="A9:O9"/>
    <mergeCell ref="B10:O10"/>
    <mergeCell ref="A11:A12"/>
    <mergeCell ref="B11:B12"/>
    <mergeCell ref="C11:C12"/>
    <mergeCell ref="O11:O12"/>
    <mergeCell ref="D11:D12"/>
    <mergeCell ref="E11:E12"/>
    <mergeCell ref="F11:M11"/>
    <mergeCell ref="N11:N12"/>
    <mergeCell ref="B17:B18"/>
    <mergeCell ref="C17:C18"/>
    <mergeCell ref="D17:D18"/>
    <mergeCell ref="O17:O18"/>
    <mergeCell ref="O21:O22"/>
    <mergeCell ref="B23:B24"/>
    <mergeCell ref="C23:C24"/>
    <mergeCell ref="D23:D24"/>
    <mergeCell ref="O23:O24"/>
    <mergeCell ref="B21:B22"/>
    <mergeCell ref="A29:A30"/>
    <mergeCell ref="B29:B30"/>
    <mergeCell ref="C29:C30"/>
    <mergeCell ref="D29:D30"/>
    <mergeCell ref="C21:C22"/>
    <mergeCell ref="D21:D22"/>
    <mergeCell ref="O25:O26"/>
    <mergeCell ref="A27:A28"/>
    <mergeCell ref="B27:B28"/>
    <mergeCell ref="C27:C28"/>
    <mergeCell ref="D27:D28"/>
    <mergeCell ref="O27:O28"/>
    <mergeCell ref="A25:A26"/>
    <mergeCell ref="B25:B26"/>
    <mergeCell ref="C25:C26"/>
    <mergeCell ref="D25:D26"/>
    <mergeCell ref="B31:B33"/>
    <mergeCell ref="C31:C33"/>
    <mergeCell ref="B19:B20"/>
    <mergeCell ref="C19:C20"/>
    <mergeCell ref="D19:D20"/>
    <mergeCell ref="O19:O20"/>
    <mergeCell ref="C36:C38"/>
    <mergeCell ref="D36:D38"/>
    <mergeCell ref="O31:O33"/>
    <mergeCell ref="D31:D33"/>
    <mergeCell ref="O36:O38"/>
    <mergeCell ref="A39:A42"/>
    <mergeCell ref="B39:B42"/>
    <mergeCell ref="C39:C42"/>
    <mergeCell ref="D39:D42"/>
    <mergeCell ref="O39:O42"/>
    <mergeCell ref="A36:A38"/>
    <mergeCell ref="B36:B38"/>
    <mergeCell ref="A34:A35"/>
    <mergeCell ref="B34:B35"/>
    <mergeCell ref="C34:C35"/>
    <mergeCell ref="D34:D35"/>
    <mergeCell ref="O34:O35"/>
    <mergeCell ref="A43:O43"/>
    <mergeCell ref="A44:A45"/>
    <mergeCell ref="B44:B45"/>
    <mergeCell ref="C44:C45"/>
    <mergeCell ref="D44:D45"/>
    <mergeCell ref="O44:O45"/>
    <mergeCell ref="O51:O53"/>
    <mergeCell ref="C48:C50"/>
    <mergeCell ref="B48:B50"/>
    <mergeCell ref="O57:O58"/>
    <mergeCell ref="A55:A56"/>
    <mergeCell ref="B55:B56"/>
    <mergeCell ref="C55:C56"/>
    <mergeCell ref="D55:D56"/>
    <mergeCell ref="A57:A58"/>
    <mergeCell ref="B57:B58"/>
    <mergeCell ref="C57:C58"/>
    <mergeCell ref="D57:D58"/>
    <mergeCell ref="O55:O56"/>
    <mergeCell ref="A54:O54"/>
    <mergeCell ref="A46:A47"/>
    <mergeCell ref="B46:B47"/>
    <mergeCell ref="C46:C47"/>
    <mergeCell ref="D46:D47"/>
    <mergeCell ref="O46:O47"/>
    <mergeCell ref="A48:A50"/>
    <mergeCell ref="A51:A53"/>
    <mergeCell ref="B51:B53"/>
    <mergeCell ref="C51:C53"/>
    <mergeCell ref="D51:D53"/>
    <mergeCell ref="D48:D50"/>
    <mergeCell ref="O48:O50"/>
    <mergeCell ref="O59:O61"/>
    <mergeCell ref="A62:A65"/>
    <mergeCell ref="B62:B65"/>
    <mergeCell ref="C62:C65"/>
    <mergeCell ref="D62:D65"/>
    <mergeCell ref="A59:A61"/>
    <mergeCell ref="B59:B61"/>
    <mergeCell ref="C59:C61"/>
    <mergeCell ref="D59:D61"/>
  </mergeCells>
  <phoneticPr fontId="0" type="noConversion"/>
  <pageMargins left="0.39370078740157483" right="0.39370078740157483" top="0.78740157480314965" bottom="0.51181102362204722" header="0.31496062992125984" footer="0.31496062992125984"/>
  <pageSetup paperSize="9" scale="57" fitToHeight="2" orientation="landscape" horizontalDpi="0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2013-10-25T05:09:48Z</cp:lastPrinted>
  <dcterms:created xsi:type="dcterms:W3CDTF">2006-09-16T00:00:00Z</dcterms:created>
  <dcterms:modified xsi:type="dcterms:W3CDTF">2013-11-26T05:22:22Z</dcterms:modified>
</cp:coreProperties>
</file>